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42" i="4" l="1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H30" i="4"/>
  <c r="E30" i="4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81" i="4" l="1"/>
  <c r="G81" i="4"/>
  <c r="F81" i="4"/>
  <c r="E81" i="4"/>
  <c r="D81" i="4"/>
  <c r="H79" i="4"/>
  <c r="H77" i="4"/>
  <c r="H75" i="4"/>
  <c r="H73" i="4"/>
  <c r="H71" i="4"/>
  <c r="H69" i="4"/>
  <c r="H67" i="4"/>
  <c r="E79" i="4"/>
  <c r="E77" i="4"/>
  <c r="E75" i="4"/>
  <c r="E73" i="4"/>
  <c r="E71" i="4"/>
  <c r="E69" i="4"/>
  <c r="E67" i="4"/>
  <c r="C81" i="4"/>
  <c r="H59" i="4"/>
  <c r="G59" i="4"/>
  <c r="F59" i="4"/>
  <c r="H57" i="4"/>
  <c r="H56" i="4"/>
  <c r="H55" i="4"/>
  <c r="H54" i="4"/>
  <c r="E59" i="4"/>
  <c r="E57" i="4"/>
  <c r="E56" i="4"/>
  <c r="E55" i="4"/>
  <c r="E54" i="4"/>
  <c r="D59" i="4"/>
  <c r="C59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45" i="4"/>
  <c r="F45" i="4"/>
  <c r="D45" i="4"/>
  <c r="C45" i="4"/>
  <c r="H45" i="4" l="1"/>
  <c r="E45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7" i="5"/>
  <c r="H23" i="5"/>
  <c r="H22" i="5"/>
  <c r="H12" i="5"/>
  <c r="H10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H26" i="5" s="1"/>
  <c r="E23" i="5"/>
  <c r="E22" i="5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7" i="6"/>
  <c r="H66" i="6"/>
  <c r="H63" i="6"/>
  <c r="H62" i="6"/>
  <c r="H61" i="6"/>
  <c r="H60" i="6"/>
  <c r="H59" i="6"/>
  <c r="H58" i="6"/>
  <c r="H56" i="6"/>
  <c r="H55" i="6"/>
  <c r="H52" i="6"/>
  <c r="H51" i="6"/>
  <c r="H48" i="6"/>
  <c r="H47" i="6"/>
  <c r="H42" i="6"/>
  <c r="H41" i="6"/>
  <c r="H40" i="6"/>
  <c r="H39" i="6"/>
  <c r="H37" i="6"/>
  <c r="H35" i="6"/>
  <c r="H12" i="6"/>
  <c r="H11" i="6"/>
  <c r="E76" i="6"/>
  <c r="E75" i="6"/>
  <c r="E74" i="6"/>
  <c r="E73" i="6"/>
  <c r="E72" i="6"/>
  <c r="E71" i="6"/>
  <c r="E70" i="6"/>
  <c r="E69" i="6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E55" i="6"/>
  <c r="E54" i="6"/>
  <c r="H54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E41" i="6"/>
  <c r="E40" i="6"/>
  <c r="E39" i="6"/>
  <c r="E38" i="6"/>
  <c r="H38" i="6" s="1"/>
  <c r="E37" i="6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E65" i="6" s="1"/>
  <c r="D57" i="6"/>
  <c r="D53" i="6"/>
  <c r="E53" i="6" s="1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C42" i="5"/>
  <c r="H16" i="5"/>
  <c r="H6" i="5"/>
  <c r="E6" i="5"/>
  <c r="G42" i="5"/>
  <c r="F42" i="5"/>
  <c r="D42" i="5"/>
  <c r="E16" i="8"/>
  <c r="H6" i="8"/>
  <c r="H16" i="8" s="1"/>
  <c r="H65" i="6"/>
  <c r="E57" i="6"/>
  <c r="H57" i="6" s="1"/>
  <c r="H53" i="6"/>
  <c r="E43" i="6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<sst xmlns="http://schemas.openxmlformats.org/spreadsheetml/2006/main" count="228" uniqueCount="170">
  <si>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</si>
  <si>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</si>
  <si>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</si>
  <si>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</si>
  <si>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</si>
  <si>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</si>
  <si>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</si>
  <si>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</si>
  <si>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</si>
  <si>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</si>
  <si>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</si>
  <si>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</si>
  <si>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</si>
  <si>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</si>
  <si>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</si>
  <si>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</si>
  <si>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</si>
  <si>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</si>
  <si>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</si>
  <si>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</si>
  <si>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</si>
  <si>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</si>
  <si>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</si>
  <si>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</si>
  <si>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</si>
  <si>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</si>
  <si>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</si>
  <si>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</si>
  <si>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</si>
  <si>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</si>
  <si>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</si>
  <si>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</si>
  <si>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</si>
  <si>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</si>
  <si>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</si>
  <si>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</si>
  <si>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</si>
  <si>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</si>
  <si>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</si>
  <si>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</si>
  <si>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</si>
  <si>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</si>
  <si>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</si>
  <si>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</si>
  <si>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</si>
  <si>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</si>
  <si>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</si>
  <si>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</si>
  <si>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</si>
  <si>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</si>
  <si>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</si>
  <si>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</si>
  <si>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</si>
  <si>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</si>
  <si>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</si>
  <si>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</si>
  <si>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</si>
  <si>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</si>
  <si>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</si>
  <si>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</si>
  <si>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</si>
  <si>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</si>
  <si>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</si>
  <si>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</si>
  <si>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</si>
  <si>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</si>
  <si>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</si>
  <si>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</si>
  <si>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</si>
  <si>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</si>
  <si>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</si>
  <si>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</si>
  <si>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</si>
  <si>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</si>
  <si>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</si>
  <si>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</si>
  <si>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</si>
  <si>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</si>
  <si>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</si>
  <si>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</si>
  <si>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</si>
  <si>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</si>
  <si>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</si>
  <si>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</si>
  <si>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</si>
  <si>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</si>
  <si>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</si>
  <si>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</si>
  <si>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</si>
  <si>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</si>
  <si>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</si>
  <si>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</si>
  <si>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</si>
  <si>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</si>
  <si>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</si>
  <si>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</si>
  <si>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</si>
  <si>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</si>
  <si>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</si>
  <si>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</si>
  <si>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</si>
  <si>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</si>
  <si>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</si>
  <si>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</si>
  <si>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</si>
  <si>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</si>
  <si>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</si>
  <si>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</si>
  <si>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</si>
  <si>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</si>
  <si>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</si>
  <si>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</si>
  <si>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</si>
  <si>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</si>
  <si>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</si>
  <si>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</si>
  <si>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</si>
  <si>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</si>
  <si>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</si>
  <si>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</si>
  <si>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</si>
  <si>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</si>
  <si>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</si>
  <si>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</si>
  <si>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</si>
  <si>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</si>
  <si>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</si>
  <si>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</si>
  <si>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OCAMPO
ESTADO ANALÍTICO DEL EJERCICIO DEL PRESUPUESTO DE EGRESOS
Clasificación por Objeto del Gasto (Capítulo y Concepto)
Del 1 de Enero al AL 30 DE SEPTIEMBRE DEL 2019</t>
  </si>
  <si>
    <t>MUNICIPIO OCAMPO
ESTADO ANALÍTICO DEL EJERCICIO DEL PRESUPUESTO DE EGRESOS
Clasificación Económica (por Tipo de Gasto)
Del 1 de Enero al AL 30 DE SEPTIEMBRE DEL 2019</t>
  </si>
  <si>
    <t>PRESIDENCIA MUNICIPAL</t>
  </si>
  <si>
    <t>SINDICATURA</t>
  </si>
  <si>
    <t>REGIDURIA</t>
  </si>
  <si>
    <t>SECRETARIA DEL H AYUNTAMIENTO</t>
  </si>
  <si>
    <t>TESORERIA MUNICIPAL</t>
  </si>
  <si>
    <t>IMPUESTOS INMOBILIARIOS Y CATASTRO</t>
  </si>
  <si>
    <t>AGUA POTABLE Y ALCANTARILLADO</t>
  </si>
  <si>
    <t>CONTRALORIA MUNICIPAL</t>
  </si>
  <si>
    <t>SEGURIDAD PUBLICA</t>
  </si>
  <si>
    <t>PROTECCION CIVIL</t>
  </si>
  <si>
    <t>OFICIALIA CALIFICADORA</t>
  </si>
  <si>
    <t>OBRAS PUBLICAS</t>
  </si>
  <si>
    <t>RECURSOS HUMANOS Y MATERIALES</t>
  </si>
  <si>
    <t>SERVICIOS PUBLICOS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</si>
  <si>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</si>
  <si>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</si>
  <si>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</si>
  <si>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</si>
  <si>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</si>
  <si>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</si>
  <si>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</si>
  <si>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DESARROLLO ECONOMICO</t>
  </si>
  <si>
    <t>DESARROLLO RURAL</t>
  </si>
  <si>
    <t>EDUCACION</t>
  </si>
  <si>
    <t>COMUNICACION SOCIAL E INFORMATICA</t>
  </si>
  <si>
    <t>UNIDAD DE ACCESO A LA INFORMACION PUBLIC</t>
  </si>
  <si>
    <t>PLANEACION</t>
  </si>
  <si>
    <t>COMUDAJ</t>
  </si>
  <si>
    <t>CASA DE LA CULTURA</t>
  </si>
  <si>
    <t>SALUD</t>
  </si>
  <si>
    <t>DEPARTAMENTO DE COMPRAS</t>
  </si>
  <si>
    <t>Coordinación Social de Atención a la Muj</t>
  </si>
  <si>
    <t>Departamento de Informática</t>
  </si>
  <si>
    <t>ARCHIVO HISTORICO</t>
  </si>
  <si>
    <t>ECOLOGIA</t>
  </si>
  <si>
    <t>TRANSITO MUNICIPAL</t>
  </si>
  <si>
    <t>MUNICIPIO OCAMPO
ESTADO ANALÍTICO DEL EJERCICIO DEL PRESUPUESTO DE EGRESOS
Clasificación Administrativa
Del 1 de Enero al AL 30 DE SEPTIEMBRE DEL 2019</t>
  </si>
  <si>
    <t>Gobierno (Federal/Estatal/Municipal) de MUNICIPIO OCAMPO
Estado Analítico del Ejercicio del Presupuesto de Egresos
Clasificación Administrativa
Del 1 de Enero al AL 30 DE SEPTIEMBRE DEL 2019</t>
  </si>
  <si>
    <t>Sector Paraestatal del Gobierno (Federal/Estatal/Municipal) de MUNICIPIO OCAMPO
Estado Analítico del Ejercicio del Presupuesto de Egresos
Clasificación Administrativa
Del 1 de Enero al AL 30 DE SEPTIEMBRE DEL 2019</t>
  </si>
  <si>
    <t>MUNICIPIO OCAMPO
ESTADO ANALÍTICO DEL EJERCICIO DEL PRESUPUESTO DE EGRESOS
Clasificación Funcional (Finalidad y Función)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</si>
</sst>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28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40615228.399999999</v>
      </c>
      <c r="D5" s="14">
        <f>SUM(D6:D12)</f>
        <v>2317171.35</v>
      </c>
      <c r="E5" s="14">
        <f>C5+D5</f>
        <v>42932399.75</v>
      </c>
      <c r="F5" s="14">
        <f>SUM(F6:F12)</f>
        <v>29917685.939999998</v>
      </c>
      <c r="G5" s="14">
        <f>SUM(G6:G12)</f>
        <v>29917685.939999998</v>
      </c>
      <c r="H5" s="14">
        <f>E5-F5</f>
        <v>13014713.810000002</v>
      </c>
    </row>
    <row r="6" spans="1:8" x14ac:dyDescent="0.2">
      <c r="A6" s="49">
        <v>1100</v>
      </c>
      <c r="B6" s="11" t="s">
        <v>70</v>
      </c>
      <c r="C6" s="15">
        <v>23923064.640000001</v>
      </c>
      <c r="D6" s="15">
        <v>272029.3</v>
      </c>
      <c r="E6" s="15">
        <f t="shared" ref="E6:E69" si="0">C6+D6</f>
        <v>24195093.940000001</v>
      </c>
      <c r="F6" s="15">
        <v>17713884.93</v>
      </c>
      <c r="G6" s="15">
        <v>17713884.93</v>
      </c>
      <c r="H6" s="15">
        <f t="shared" ref="H6:H69" si="1">E6-F6</f>
        <v>6481209.0100000016</v>
      </c>
    </row>
    <row r="7" spans="1:8" x14ac:dyDescent="0.2">
      <c r="A7" s="49">
        <v>1200</v>
      </c>
      <c r="B7" s="11" t="s">
        <v>71</v>
      </c>
      <c r="C7" s="15">
        <v>870280.08</v>
      </c>
      <c r="D7" s="15">
        <v>607658.99</v>
      </c>
      <c r="E7" s="15">
        <f t="shared" si="0"/>
        <v>1477939.0699999998</v>
      </c>
      <c r="F7" s="15">
        <v>915889.03</v>
      </c>
      <c r="G7" s="15">
        <v>915889.03</v>
      </c>
      <c r="H7" s="15">
        <f t="shared" si="1"/>
        <v>562050.0399999998</v>
      </c>
    </row>
    <row r="8" spans="1:8" x14ac:dyDescent="0.2">
      <c r="A8" s="49">
        <v>1300</v>
      </c>
      <c r="B8" s="11" t="s">
        <v>72</v>
      </c>
      <c r="C8" s="15">
        <v>3595584.81</v>
      </c>
      <c r="D8" s="15">
        <v>426207.1</v>
      </c>
      <c r="E8" s="15">
        <f t="shared" si="0"/>
        <v>4021791.91</v>
      </c>
      <c r="F8" s="15">
        <v>564828.75</v>
      </c>
      <c r="G8" s="15">
        <v>564828.75</v>
      </c>
      <c r="H8" s="15">
        <f t="shared" si="1"/>
        <v>3456963.16</v>
      </c>
    </row>
    <row r="9" spans="1:8" x14ac:dyDescent="0.2">
      <c r="A9" s="49">
        <v>1400</v>
      </c>
      <c r="B9" s="11" t="s">
        <v>35</v>
      </c>
      <c r="C9" s="15">
        <v>2385000</v>
      </c>
      <c r="D9" s="15">
        <v>0</v>
      </c>
      <c r="E9" s="15">
        <f t="shared" si="0"/>
        <v>2385000</v>
      </c>
      <c r="F9" s="15">
        <v>1990712.08</v>
      </c>
      <c r="G9" s="15">
        <v>1990712.08</v>
      </c>
      <c r="H9" s="15">
        <f t="shared" si="1"/>
        <v>394287.91999999993</v>
      </c>
    </row>
    <row r="10" spans="1:8" x14ac:dyDescent="0.2">
      <c r="A10" s="49">
        <v>1500</v>
      </c>
      <c r="B10" s="11" t="s">
        <v>73</v>
      </c>
      <c r="C10" s="15">
        <v>9841298.8699999992</v>
      </c>
      <c r="D10" s="15">
        <v>1011275.96</v>
      </c>
      <c r="E10" s="15">
        <f t="shared" si="0"/>
        <v>10852574.829999998</v>
      </c>
      <c r="F10" s="15">
        <v>8732371.1500000004</v>
      </c>
      <c r="G10" s="15">
        <v>8732371.1500000004</v>
      </c>
      <c r="H10" s="15">
        <f t="shared" si="1"/>
        <v>2120203.6799999978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11951450.059999999</v>
      </c>
      <c r="D13" s="15">
        <f>SUM(D14:D22)</f>
        <v>3257415.79</v>
      </c>
      <c r="E13" s="15">
        <f t="shared" si="0"/>
        <v>15208865.849999998</v>
      </c>
      <c r="F13" s="15">
        <f>SUM(F14:F22)</f>
        <v>9680694.1799999997</v>
      </c>
      <c r="G13" s="15">
        <f>SUM(G14:G22)</f>
        <v>9622953.959999999</v>
      </c>
      <c r="H13" s="15">
        <f t="shared" si="1"/>
        <v>5528171.6699999981</v>
      </c>
    </row>
    <row r="14" spans="1:8" x14ac:dyDescent="0.2">
      <c r="A14" s="49">
        <v>2100</v>
      </c>
      <c r="B14" s="11" t="s">
        <v>75</v>
      </c>
      <c r="C14" s="15">
        <v>556249.98</v>
      </c>
      <c r="D14" s="15">
        <v>78800</v>
      </c>
      <c r="E14" s="15">
        <f t="shared" si="0"/>
        <v>635049.98</v>
      </c>
      <c r="F14" s="15">
        <v>291743.62</v>
      </c>
      <c r="G14" s="15">
        <v>291089.62</v>
      </c>
      <c r="H14" s="15">
        <f t="shared" si="1"/>
        <v>343306.36</v>
      </c>
    </row>
    <row r="15" spans="1:8" x14ac:dyDescent="0.2">
      <c r="A15" s="49">
        <v>2200</v>
      </c>
      <c r="B15" s="11" t="s">
        <v>76</v>
      </c>
      <c r="C15" s="15">
        <v>169700</v>
      </c>
      <c r="D15" s="15">
        <v>900</v>
      </c>
      <c r="E15" s="15">
        <f t="shared" si="0"/>
        <v>170600</v>
      </c>
      <c r="F15" s="15">
        <v>86526.41</v>
      </c>
      <c r="G15" s="15">
        <v>85846.41</v>
      </c>
      <c r="H15" s="15">
        <f t="shared" si="1"/>
        <v>84073.59</v>
      </c>
    </row>
    <row r="16" spans="1:8" x14ac:dyDescent="0.2">
      <c r="A16" s="49">
        <v>2300</v>
      </c>
      <c r="B16" s="11" t="s">
        <v>77</v>
      </c>
      <c r="C16" s="15">
        <v>42000</v>
      </c>
      <c r="D16" s="15">
        <v>28800</v>
      </c>
      <c r="E16" s="15">
        <f t="shared" si="0"/>
        <v>70800</v>
      </c>
      <c r="F16" s="15">
        <v>17583</v>
      </c>
      <c r="G16" s="15">
        <v>17583</v>
      </c>
      <c r="H16" s="15">
        <f t="shared" si="1"/>
        <v>53217</v>
      </c>
    </row>
    <row r="17" spans="1:8" x14ac:dyDescent="0.2">
      <c r="A17" s="49">
        <v>2400</v>
      </c>
      <c r="B17" s="11" t="s">
        <v>78</v>
      </c>
      <c r="C17" s="15">
        <v>1538500.08</v>
      </c>
      <c r="D17" s="15">
        <v>966711.14</v>
      </c>
      <c r="E17" s="15">
        <f t="shared" si="0"/>
        <v>2505211.2200000002</v>
      </c>
      <c r="F17" s="15">
        <v>1481835.31</v>
      </c>
      <c r="G17" s="15">
        <v>1481595.31</v>
      </c>
      <c r="H17" s="15">
        <f t="shared" si="1"/>
        <v>1023375.9100000001</v>
      </c>
    </row>
    <row r="18" spans="1:8" x14ac:dyDescent="0.2">
      <c r="A18" s="49">
        <v>2500</v>
      </c>
      <c r="B18" s="11" t="s">
        <v>79</v>
      </c>
      <c r="C18" s="15">
        <v>1702900.04</v>
      </c>
      <c r="D18" s="15">
        <v>111000</v>
      </c>
      <c r="E18" s="15">
        <f t="shared" si="0"/>
        <v>1813900.04</v>
      </c>
      <c r="F18" s="15">
        <v>1377598.54</v>
      </c>
      <c r="G18" s="15">
        <v>1376778.54</v>
      </c>
      <c r="H18" s="15">
        <f t="shared" si="1"/>
        <v>436301.5</v>
      </c>
    </row>
    <row r="19" spans="1:8" x14ac:dyDescent="0.2">
      <c r="A19" s="49">
        <v>2600</v>
      </c>
      <c r="B19" s="11" t="s">
        <v>80</v>
      </c>
      <c r="C19" s="15">
        <v>5741700</v>
      </c>
      <c r="D19" s="15">
        <v>1499460</v>
      </c>
      <c r="E19" s="15">
        <f t="shared" si="0"/>
        <v>7241160</v>
      </c>
      <c r="F19" s="15">
        <v>5071580.03</v>
      </c>
      <c r="G19" s="15">
        <v>5018031.8099999996</v>
      </c>
      <c r="H19" s="15">
        <f t="shared" si="1"/>
        <v>2169579.9699999997</v>
      </c>
    </row>
    <row r="20" spans="1:8" x14ac:dyDescent="0.2">
      <c r="A20" s="49">
        <v>2700</v>
      </c>
      <c r="B20" s="11" t="s">
        <v>81</v>
      </c>
      <c r="C20" s="15">
        <v>677000</v>
      </c>
      <c r="D20" s="15">
        <v>24013.31</v>
      </c>
      <c r="E20" s="15">
        <f t="shared" si="0"/>
        <v>701013.31</v>
      </c>
      <c r="F20" s="15">
        <v>480636.19</v>
      </c>
      <c r="G20" s="15">
        <v>480636.19</v>
      </c>
      <c r="H20" s="15">
        <f t="shared" si="1"/>
        <v>220377.12000000005</v>
      </c>
    </row>
    <row r="21" spans="1:8" x14ac:dyDescent="0.2">
      <c r="A21" s="49">
        <v>2800</v>
      </c>
      <c r="B21" s="11" t="s">
        <v>82</v>
      </c>
      <c r="C21" s="15">
        <v>214000</v>
      </c>
      <c r="D21" s="15">
        <v>-180000</v>
      </c>
      <c r="E21" s="15">
        <f t="shared" si="0"/>
        <v>34000</v>
      </c>
      <c r="F21" s="15">
        <v>3364</v>
      </c>
      <c r="G21" s="15">
        <v>3364</v>
      </c>
      <c r="H21" s="15">
        <f t="shared" si="1"/>
        <v>30636</v>
      </c>
    </row>
    <row r="22" spans="1:8" x14ac:dyDescent="0.2">
      <c r="A22" s="49">
        <v>2900</v>
      </c>
      <c r="B22" s="11" t="s">
        <v>83</v>
      </c>
      <c r="C22" s="15">
        <v>1309399.96</v>
      </c>
      <c r="D22" s="15">
        <v>727731.34</v>
      </c>
      <c r="E22" s="15">
        <f t="shared" si="0"/>
        <v>2037131.2999999998</v>
      </c>
      <c r="F22" s="15">
        <v>869827.08</v>
      </c>
      <c r="G22" s="15">
        <v>868029.08</v>
      </c>
      <c r="H22" s="15">
        <f t="shared" si="1"/>
        <v>1167304.2199999997</v>
      </c>
    </row>
    <row r="23" spans="1:8" x14ac:dyDescent="0.2">
      <c r="A23" s="48" t="s">
        <v>63</v>
      </c>
      <c r="B23" s="7"/>
      <c r="C23" s="15">
        <f>SUM(C24:C32)</f>
        <v>20867693.440000001</v>
      </c>
      <c r="D23" s="15">
        <f>SUM(D24:D32)</f>
        <v>1299470.9099999999</v>
      </c>
      <c r="E23" s="15">
        <f t="shared" si="0"/>
        <v>22167164.350000001</v>
      </c>
      <c r="F23" s="15">
        <f>SUM(F24:F32)</f>
        <v>15556363.959999999</v>
      </c>
      <c r="G23" s="15">
        <f>SUM(G24:G32)</f>
        <v>15298774.579999998</v>
      </c>
      <c r="H23" s="15">
        <f t="shared" si="1"/>
        <v>6610800.3900000025</v>
      </c>
    </row>
    <row r="24" spans="1:8" x14ac:dyDescent="0.2">
      <c r="A24" s="49">
        <v>3100</v>
      </c>
      <c r="B24" s="11" t="s">
        <v>84</v>
      </c>
      <c r="C24" s="15">
        <v>12520629.17</v>
      </c>
      <c r="D24" s="15">
        <v>-845562.3</v>
      </c>
      <c r="E24" s="15">
        <f t="shared" si="0"/>
        <v>11675066.869999999</v>
      </c>
      <c r="F24" s="15">
        <v>9367958.9399999995</v>
      </c>
      <c r="G24" s="15">
        <v>9367449.9399999995</v>
      </c>
      <c r="H24" s="15">
        <f t="shared" si="1"/>
        <v>2307107.9299999997</v>
      </c>
    </row>
    <row r="25" spans="1:8" x14ac:dyDescent="0.2">
      <c r="A25" s="49">
        <v>3200</v>
      </c>
      <c r="B25" s="11" t="s">
        <v>85</v>
      </c>
      <c r="C25" s="15">
        <v>175680</v>
      </c>
      <c r="D25" s="15">
        <v>473680</v>
      </c>
      <c r="E25" s="15">
        <f t="shared" si="0"/>
        <v>649360</v>
      </c>
      <c r="F25" s="15">
        <v>607460</v>
      </c>
      <c r="G25" s="15">
        <v>607460</v>
      </c>
      <c r="H25" s="15">
        <f t="shared" si="1"/>
        <v>41900</v>
      </c>
    </row>
    <row r="26" spans="1:8" x14ac:dyDescent="0.2">
      <c r="A26" s="49">
        <v>3300</v>
      </c>
      <c r="B26" s="11" t="s">
        <v>86</v>
      </c>
      <c r="C26" s="15">
        <v>1714504</v>
      </c>
      <c r="D26" s="15">
        <v>1067248.3799999999</v>
      </c>
      <c r="E26" s="15">
        <f t="shared" si="0"/>
        <v>2781752.38</v>
      </c>
      <c r="F26" s="15">
        <v>695686.4</v>
      </c>
      <c r="G26" s="15">
        <v>695686.4</v>
      </c>
      <c r="H26" s="15">
        <f t="shared" si="1"/>
        <v>2086065.98</v>
      </c>
    </row>
    <row r="27" spans="1:8" x14ac:dyDescent="0.2">
      <c r="A27" s="49">
        <v>3400</v>
      </c>
      <c r="B27" s="11" t="s">
        <v>87</v>
      </c>
      <c r="C27" s="15">
        <v>407000</v>
      </c>
      <c r="D27" s="15">
        <v>14172.26</v>
      </c>
      <c r="E27" s="15">
        <f t="shared" si="0"/>
        <v>421172.26</v>
      </c>
      <c r="F27" s="15">
        <v>197678.86</v>
      </c>
      <c r="G27" s="15">
        <v>197678.86</v>
      </c>
      <c r="H27" s="15">
        <f t="shared" si="1"/>
        <v>223493.40000000002</v>
      </c>
    </row>
    <row r="28" spans="1:8" x14ac:dyDescent="0.2">
      <c r="A28" s="49">
        <v>3500</v>
      </c>
      <c r="B28" s="11" t="s">
        <v>88</v>
      </c>
      <c r="C28" s="15">
        <v>1726396.04</v>
      </c>
      <c r="D28" s="15">
        <v>574329.80000000005</v>
      </c>
      <c r="E28" s="15">
        <f t="shared" si="0"/>
        <v>2300725.84</v>
      </c>
      <c r="F28" s="15">
        <v>1244625.58</v>
      </c>
      <c r="G28" s="15">
        <v>1243987.58</v>
      </c>
      <c r="H28" s="15">
        <f t="shared" si="1"/>
        <v>1056100.2599999998</v>
      </c>
    </row>
    <row r="29" spans="1:8" x14ac:dyDescent="0.2">
      <c r="A29" s="49">
        <v>3600</v>
      </c>
      <c r="B29" s="11" t="s">
        <v>89</v>
      </c>
      <c r="C29" s="15">
        <v>235280</v>
      </c>
      <c r="D29" s="15">
        <v>-91880</v>
      </c>
      <c r="E29" s="15">
        <f t="shared" si="0"/>
        <v>143400</v>
      </c>
      <c r="F29" s="15">
        <v>12748</v>
      </c>
      <c r="G29" s="15">
        <v>12748</v>
      </c>
      <c r="H29" s="15">
        <f t="shared" si="1"/>
        <v>130652</v>
      </c>
    </row>
    <row r="30" spans="1:8" x14ac:dyDescent="0.2">
      <c r="A30" s="49">
        <v>3700</v>
      </c>
      <c r="B30" s="11" t="s">
        <v>90</v>
      </c>
      <c r="C30" s="15">
        <v>329700</v>
      </c>
      <c r="D30" s="15">
        <v>-69640</v>
      </c>
      <c r="E30" s="15">
        <f t="shared" si="0"/>
        <v>260060</v>
      </c>
      <c r="F30" s="15">
        <v>36905.620000000003</v>
      </c>
      <c r="G30" s="15">
        <v>36905.620000000003</v>
      </c>
      <c r="H30" s="15">
        <f t="shared" si="1"/>
        <v>223154.38</v>
      </c>
    </row>
    <row r="31" spans="1:8" x14ac:dyDescent="0.2">
      <c r="A31" s="49">
        <v>3800</v>
      </c>
      <c r="B31" s="11" t="s">
        <v>91</v>
      </c>
      <c r="C31" s="15">
        <v>2652704.23</v>
      </c>
      <c r="D31" s="15">
        <v>104600</v>
      </c>
      <c r="E31" s="15">
        <f t="shared" si="0"/>
        <v>2757304.23</v>
      </c>
      <c r="F31" s="15">
        <v>2543098.56</v>
      </c>
      <c r="G31" s="15">
        <v>2286656.1800000002</v>
      </c>
      <c r="H31" s="15">
        <f t="shared" si="1"/>
        <v>214205.66999999993</v>
      </c>
    </row>
    <row r="32" spans="1:8" x14ac:dyDescent="0.2">
      <c r="A32" s="49">
        <v>3900</v>
      </c>
      <c r="B32" s="11" t="s">
        <v>19</v>
      </c>
      <c r="C32" s="15">
        <v>1105800</v>
      </c>
      <c r="D32" s="15">
        <v>72522.77</v>
      </c>
      <c r="E32" s="15">
        <f t="shared" si="0"/>
        <v>1178322.77</v>
      </c>
      <c r="F32" s="15">
        <v>850202</v>
      </c>
      <c r="G32" s="15">
        <v>850202</v>
      </c>
      <c r="H32" s="15">
        <f t="shared" si="1"/>
        <v>328120.77</v>
      </c>
    </row>
    <row r="33" spans="1:8" x14ac:dyDescent="0.2">
      <c r="A33" s="48" t="s">
        <v>64</v>
      </c>
      <c r="B33" s="7"/>
      <c r="C33" s="15">
        <f>SUM(C34:C42)</f>
        <v>9780820.0399999991</v>
      </c>
      <c r="D33" s="15">
        <f>SUM(D34:D42)</f>
        <v>4966764.01</v>
      </c>
      <c r="E33" s="15">
        <f t="shared" si="0"/>
        <v>14747584.049999999</v>
      </c>
      <c r="F33" s="15">
        <f>SUM(F34:F42)</f>
        <v>10862788.83</v>
      </c>
      <c r="G33" s="15">
        <f>SUM(G34:G42)</f>
        <v>10565794.710000001</v>
      </c>
      <c r="H33" s="15">
        <f t="shared" si="1"/>
        <v>3884795.2199999988</v>
      </c>
    </row>
    <row r="34" spans="1:8" x14ac:dyDescent="0.2">
      <c r="A34" s="49">
        <v>4100</v>
      </c>
      <c r="B34" s="11" t="s">
        <v>92</v>
      </c>
      <c r="C34" s="15">
        <v>4388820</v>
      </c>
      <c r="D34" s="15">
        <v>48000</v>
      </c>
      <c r="E34" s="15">
        <f t="shared" si="0"/>
        <v>4436820</v>
      </c>
      <c r="F34" s="15">
        <v>3164585.14</v>
      </c>
      <c r="G34" s="15">
        <v>3164585.14</v>
      </c>
      <c r="H34" s="15">
        <f t="shared" si="1"/>
        <v>1272234.8599999999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450000</v>
      </c>
      <c r="D36" s="15">
        <v>4735004.01</v>
      </c>
      <c r="E36" s="15">
        <f t="shared" si="0"/>
        <v>5185004.01</v>
      </c>
      <c r="F36" s="15">
        <v>3824292.71</v>
      </c>
      <c r="G36" s="15">
        <v>3530298.59</v>
      </c>
      <c r="H36" s="15">
        <f t="shared" si="1"/>
        <v>1360711.2999999998</v>
      </c>
    </row>
    <row r="37" spans="1:8" x14ac:dyDescent="0.2">
      <c r="A37" s="49">
        <v>4400</v>
      </c>
      <c r="B37" s="11" t="s">
        <v>95</v>
      </c>
      <c r="C37" s="15">
        <v>4862000</v>
      </c>
      <c r="D37" s="15">
        <v>183760</v>
      </c>
      <c r="E37" s="15">
        <f t="shared" si="0"/>
        <v>5045760</v>
      </c>
      <c r="F37" s="15">
        <v>3821830.98</v>
      </c>
      <c r="G37" s="15">
        <v>3818830.98</v>
      </c>
      <c r="H37" s="15">
        <f t="shared" si="1"/>
        <v>1223929.02</v>
      </c>
    </row>
    <row r="38" spans="1:8" x14ac:dyDescent="0.2">
      <c r="A38" s="49">
        <v>4500</v>
      </c>
      <c r="B38" s="11" t="s">
        <v>41</v>
      </c>
      <c r="C38" s="15">
        <v>80000.039999999994</v>
      </c>
      <c r="D38" s="15">
        <v>0</v>
      </c>
      <c r="E38" s="15">
        <f t="shared" si="0"/>
        <v>80000.039999999994</v>
      </c>
      <c r="F38" s="15">
        <v>52080</v>
      </c>
      <c r="G38" s="15">
        <v>52080</v>
      </c>
      <c r="H38" s="15">
        <f t="shared" si="1"/>
        <v>27920.039999999994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266499.96000000002</v>
      </c>
      <c r="D43" s="15">
        <f>SUM(D44:D52)</f>
        <v>641460.28</v>
      </c>
      <c r="E43" s="15">
        <f t="shared" si="0"/>
        <v>907960.24</v>
      </c>
      <c r="F43" s="15">
        <f>SUM(F44:F52)</f>
        <v>200663.01</v>
      </c>
      <c r="G43" s="15">
        <f>SUM(G44:G52)</f>
        <v>200663.01</v>
      </c>
      <c r="H43" s="15">
        <f t="shared" si="1"/>
        <v>707297.23</v>
      </c>
    </row>
    <row r="44" spans="1:8" x14ac:dyDescent="0.2">
      <c r="A44" s="49">
        <v>5100</v>
      </c>
      <c r="B44" s="11" t="s">
        <v>99</v>
      </c>
      <c r="C44" s="15">
        <v>114499.96</v>
      </c>
      <c r="D44" s="15">
        <v>491260.28</v>
      </c>
      <c r="E44" s="15">
        <f t="shared" si="0"/>
        <v>605760.24</v>
      </c>
      <c r="F44" s="15">
        <v>88440</v>
      </c>
      <c r="G44" s="15">
        <v>88440</v>
      </c>
      <c r="H44" s="15">
        <f t="shared" si="1"/>
        <v>517320.24</v>
      </c>
    </row>
    <row r="45" spans="1:8" x14ac:dyDescent="0.2">
      <c r="A45" s="49">
        <v>5200</v>
      </c>
      <c r="B45" s="11" t="s">
        <v>100</v>
      </c>
      <c r="C45" s="15">
        <v>72000</v>
      </c>
      <c r="D45" s="15">
        <v>3000</v>
      </c>
      <c r="E45" s="15">
        <f t="shared" si="0"/>
        <v>75000</v>
      </c>
      <c r="F45" s="15">
        <v>68543.009999999995</v>
      </c>
      <c r="G45" s="15">
        <v>68543.009999999995</v>
      </c>
      <c r="H45" s="15">
        <f t="shared" si="1"/>
        <v>6456.9900000000052</v>
      </c>
    </row>
    <row r="46" spans="1:8" x14ac:dyDescent="0.2">
      <c r="A46" s="49">
        <v>5300</v>
      </c>
      <c r="B46" s="11" t="s">
        <v>101</v>
      </c>
      <c r="C46" s="15">
        <v>30000</v>
      </c>
      <c r="D46" s="15">
        <v>0</v>
      </c>
      <c r="E46" s="15">
        <f t="shared" si="0"/>
        <v>30000</v>
      </c>
      <c r="F46" s="15">
        <v>0</v>
      </c>
      <c r="G46" s="15">
        <v>0</v>
      </c>
      <c r="H46" s="15">
        <f t="shared" si="1"/>
        <v>30000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50000</v>
      </c>
      <c r="D49" s="15">
        <v>132200</v>
      </c>
      <c r="E49" s="15">
        <f t="shared" si="0"/>
        <v>182200</v>
      </c>
      <c r="F49" s="15">
        <v>43680</v>
      </c>
      <c r="G49" s="15">
        <v>43680</v>
      </c>
      <c r="H49" s="15">
        <f t="shared" si="1"/>
        <v>138520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15000</v>
      </c>
      <c r="E50" s="15">
        <f t="shared" si="0"/>
        <v>15000</v>
      </c>
      <c r="F50" s="15">
        <v>0</v>
      </c>
      <c r="G50" s="15">
        <v>0</v>
      </c>
      <c r="H50" s="15">
        <f t="shared" si="1"/>
        <v>15000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34971403.57</v>
      </c>
      <c r="E53" s="15">
        <f t="shared" si="0"/>
        <v>34971403.57</v>
      </c>
      <c r="F53" s="15">
        <f>SUM(F54:F56)</f>
        <v>2877005.18</v>
      </c>
      <c r="G53" s="15">
        <f>SUM(G54:G56)</f>
        <v>2870271.82</v>
      </c>
      <c r="H53" s="15">
        <f t="shared" si="1"/>
        <v>32094398.390000001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34971403.57</v>
      </c>
      <c r="E54" s="15">
        <f t="shared" si="0"/>
        <v>34971403.57</v>
      </c>
      <c r="F54" s="15">
        <v>2877005.18</v>
      </c>
      <c r="G54" s="15">
        <v>2870271.82</v>
      </c>
      <c r="H54" s="15">
        <f t="shared" si="1"/>
        <v>32094398.390000001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530000</v>
      </c>
      <c r="D57" s="15">
        <f>SUM(D58:D64)</f>
        <v>-371930.89</v>
      </c>
      <c r="E57" s="15">
        <f t="shared" si="0"/>
        <v>158069.10999999999</v>
      </c>
      <c r="F57" s="15">
        <f>SUM(F58:F64)</f>
        <v>0</v>
      </c>
      <c r="G57" s="15">
        <f>SUM(G58:G64)</f>
        <v>0</v>
      </c>
      <c r="H57" s="15">
        <f t="shared" si="1"/>
        <v>158069.10999999999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530000</v>
      </c>
      <c r="D64" s="15">
        <v>-371930.89</v>
      </c>
      <c r="E64" s="15">
        <f t="shared" si="0"/>
        <v>158069.10999999999</v>
      </c>
      <c r="F64" s="15">
        <v>0</v>
      </c>
      <c r="G64" s="15">
        <v>0</v>
      </c>
      <c r="H64" s="15">
        <f t="shared" si="1"/>
        <v>158069.10999999999</v>
      </c>
    </row>
    <row r="65" spans="1:8" x14ac:dyDescent="0.2">
      <c r="A65" s="48" t="s">
        <v>68</v>
      </c>
      <c r="B65" s="7"/>
      <c r="C65" s="15">
        <f>SUM(C66:C68)</f>
        <v>26980000</v>
      </c>
      <c r="D65" s="15">
        <f>SUM(D66:D68)</f>
        <v>-23262913.989999998</v>
      </c>
      <c r="E65" s="15">
        <f t="shared" si="0"/>
        <v>3717086.0100000016</v>
      </c>
      <c r="F65" s="15">
        <f>SUM(F66:F68)</f>
        <v>1628838.49</v>
      </c>
      <c r="G65" s="15">
        <f>SUM(G66:G68)</f>
        <v>1628838.49</v>
      </c>
      <c r="H65" s="15">
        <f t="shared" si="1"/>
        <v>2088247.5200000016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26980000</v>
      </c>
      <c r="D68" s="15">
        <v>-23262913.989999998</v>
      </c>
      <c r="E68" s="15">
        <f t="shared" si="0"/>
        <v>3717086.0100000016</v>
      </c>
      <c r="F68" s="15">
        <v>1628838.49</v>
      </c>
      <c r="G68" s="15">
        <v>1628838.49</v>
      </c>
      <c r="H68" s="15">
        <f t="shared" si="1"/>
        <v>2088247.5200000016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110991691.89999999</v>
      </c>
      <c r="D77" s="17">
        <f t="shared" si="4"/>
        <v>23818841.029999997</v>
      </c>
      <c r="E77" s="17">
        <f t="shared" si="4"/>
        <v>134810532.92999998</v>
      </c>
      <c r="F77" s="17">
        <f t="shared" si="4"/>
        <v>70724039.589999989</v>
      </c>
      <c r="G77" s="17">
        <f t="shared" si="4"/>
        <v>70104982.50999999</v>
      </c>
      <c r="H77" s="17">
        <f t="shared" si="4"/>
        <v>64086493.340000011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83135191.900000006</v>
      </c>
      <c r="D6" s="50">
        <v>11840822.060000001</v>
      </c>
      <c r="E6" s="50">
        <f>C6+D6</f>
        <v>94976013.960000008</v>
      </c>
      <c r="F6" s="50">
        <v>65965452.909999996</v>
      </c>
      <c r="G6" s="50">
        <v>65353129.189999998</v>
      </c>
      <c r="H6" s="50">
        <f>E6-F6</f>
        <v>29010561.050000012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27776499.960000001</v>
      </c>
      <c r="D8" s="50">
        <v>11978018.970000001</v>
      </c>
      <c r="E8" s="50">
        <f>C8+D8</f>
        <v>39754518.93</v>
      </c>
      <c r="F8" s="50">
        <v>4706506.68</v>
      </c>
      <c r="G8" s="50">
        <v>4699773.32</v>
      </c>
      <c r="H8" s="50">
        <f>E8-F8</f>
        <v>35048012.25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80000.039999999994</v>
      </c>
      <c r="D12" s="50">
        <v>0</v>
      </c>
      <c r="E12" s="50">
        <f>C12+D12</f>
        <v>80000.039999999994</v>
      </c>
      <c r="F12" s="50">
        <v>52080</v>
      </c>
      <c r="G12" s="50">
        <v>52080</v>
      </c>
      <c r="H12" s="50">
        <f>E12-F12</f>
        <v>27920.039999999994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110991691.90000002</v>
      </c>
      <c r="D16" s="17">
        <f>SUM(D6+D8+D10+D12+D14)</f>
        <v>23818841.030000001</v>
      </c>
      <c r="E16" s="17">
        <f>SUM(E6+E8+E10+E12+E14)</f>
        <v>134810532.93000001</v>
      </c>
      <c r="F16" s="17">
        <f t="shared" ref="F16:H16" si="0">SUM(F6+F8+F10+F12+F14)</f>
        <v>70724039.590000004</v>
      </c>
      <c r="G16" s="17">
        <f t="shared" si="0"/>
        <v>70104982.50999999</v>
      </c>
      <c r="H16" s="17">
        <f t="shared" si="0"/>
        <v>64086493.340000011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topLeftCell="A13" workbookViewId="0">
      <selection activeCell="A42" sqref="A42:J4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166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10933676.09</v>
      </c>
      <c r="D7" s="15">
        <v>56423.68</v>
      </c>
      <c r="E7" s="15">
        <f>C7+D7</f>
        <v>10990099.77</v>
      </c>
      <c r="F7" s="15">
        <v>8171459.6500000004</v>
      </c>
      <c r="G7" s="15">
        <v>8161295.6500000004</v>
      </c>
      <c r="H7" s="15">
        <f>E7-F7</f>
        <v>2818640.1199999992</v>
      </c>
    </row>
    <row r="8" spans="1:8" x14ac:dyDescent="0.2">
      <c r="A8" s="4" t="s">
        <v>131</v>
      </c>
      <c r="B8" s="22"/>
      <c r="C8" s="15">
        <v>1099856.6200000001</v>
      </c>
      <c r="D8" s="15">
        <v>30121.42</v>
      </c>
      <c r="E8" s="15">
        <f t="shared" ref="E8:E13" si="0">C8+D8</f>
        <v>1129978.04</v>
      </c>
      <c r="F8" s="15">
        <v>841742.5</v>
      </c>
      <c r="G8" s="15">
        <v>841742.5</v>
      </c>
      <c r="H8" s="15">
        <f t="shared" ref="H8:H13" si="1">E8-F8</f>
        <v>288235.54000000004</v>
      </c>
    </row>
    <row r="9" spans="1:8" x14ac:dyDescent="0.2">
      <c r="A9" s="4" t="s">
        <v>132</v>
      </c>
      <c r="B9" s="22"/>
      <c r="C9" s="15">
        <v>3525154.69</v>
      </c>
      <c r="D9" s="15">
        <v>-26498</v>
      </c>
      <c r="E9" s="15">
        <f t="shared" si="0"/>
        <v>3498656.69</v>
      </c>
      <c r="F9" s="15">
        <v>2391060.4700000002</v>
      </c>
      <c r="G9" s="15">
        <v>2391060.4700000002</v>
      </c>
      <c r="H9" s="15">
        <f t="shared" si="1"/>
        <v>1107596.2199999997</v>
      </c>
    </row>
    <row r="10" spans="1:8" x14ac:dyDescent="0.2">
      <c r="A10" s="4" t="s">
        <v>133</v>
      </c>
      <c r="B10" s="22"/>
      <c r="C10" s="15">
        <v>848735.44</v>
      </c>
      <c r="D10" s="15">
        <v>43380.06</v>
      </c>
      <c r="E10" s="15">
        <f t="shared" si="0"/>
        <v>892115.5</v>
      </c>
      <c r="F10" s="15">
        <v>581712.9</v>
      </c>
      <c r="G10" s="15">
        <v>581712.9</v>
      </c>
      <c r="H10" s="15">
        <f t="shared" si="1"/>
        <v>310402.59999999998</v>
      </c>
    </row>
    <row r="11" spans="1:8" x14ac:dyDescent="0.2">
      <c r="A11" s="4" t="s">
        <v>134</v>
      </c>
      <c r="B11" s="22"/>
      <c r="C11" s="15">
        <v>2403094.12</v>
      </c>
      <c r="D11" s="15">
        <v>-44873.45</v>
      </c>
      <c r="E11" s="15">
        <f t="shared" si="0"/>
        <v>2358220.67</v>
      </c>
      <c r="F11" s="15">
        <v>1211211.06</v>
      </c>
      <c r="G11" s="15">
        <v>1211211.06</v>
      </c>
      <c r="H11" s="15">
        <f t="shared" si="1"/>
        <v>1147009.6099999999</v>
      </c>
    </row>
    <row r="12" spans="1:8" x14ac:dyDescent="0.2">
      <c r="A12" s="4" t="s">
        <v>135</v>
      </c>
      <c r="B12" s="22"/>
      <c r="C12" s="15">
        <v>618737.68000000005</v>
      </c>
      <c r="D12" s="15">
        <v>25000</v>
      </c>
      <c r="E12" s="15">
        <f t="shared" si="0"/>
        <v>643737.68000000005</v>
      </c>
      <c r="F12" s="15">
        <v>351807.13</v>
      </c>
      <c r="G12" s="15">
        <v>351807.13</v>
      </c>
      <c r="H12" s="15">
        <f t="shared" si="1"/>
        <v>291930.55000000005</v>
      </c>
    </row>
    <row r="13" spans="1:8" x14ac:dyDescent="0.2">
      <c r="A13" s="4" t="s">
        <v>136</v>
      </c>
      <c r="B13" s="22"/>
      <c r="C13" s="15">
        <v>14777737.640000001</v>
      </c>
      <c r="D13" s="15">
        <v>353759.76</v>
      </c>
      <c r="E13" s="15">
        <f t="shared" si="0"/>
        <v>15131497.4</v>
      </c>
      <c r="F13" s="15">
        <v>10630208.66</v>
      </c>
      <c r="G13" s="15">
        <v>10630208.66</v>
      </c>
      <c r="H13" s="15">
        <f t="shared" si="1"/>
        <v>4501288.74</v>
      </c>
    </row>
    <row r="14" spans="1:8" x14ac:dyDescent="0.2">
      <c r="A14" s="4" t="s">
        <v>137</v>
      </c>
      <c r="B14" s="22"/>
      <c r="C14" s="15">
        <v>833941.92</v>
      </c>
      <c r="D14" s="15">
        <v>46761.98</v>
      </c>
      <c r="E14" s="15">
        <f t="shared" ref="E14" si="2">C14+D14</f>
        <v>880703.9</v>
      </c>
      <c r="F14" s="15">
        <v>557213.04</v>
      </c>
      <c r="G14" s="15">
        <v>557213.04</v>
      </c>
      <c r="H14" s="15">
        <f t="shared" ref="H14" si="3">E14-F14</f>
        <v>323490.86</v>
      </c>
    </row>
    <row r="15" spans="1:8" x14ac:dyDescent="0.2">
      <c r="A15" s="4" t="s">
        <v>138</v>
      </c>
      <c r="B15" s="22"/>
      <c r="C15" s="15">
        <v>10115032.15</v>
      </c>
      <c r="D15" s="15">
        <v>2050621.4399999999</v>
      </c>
      <c r="E15" s="15">
        <f t="shared" ref="E15" si="4">C15+D15</f>
        <v>12165653.59</v>
      </c>
      <c r="F15" s="15">
        <v>7880676.4800000004</v>
      </c>
      <c r="G15" s="15">
        <v>7826321.5999999996</v>
      </c>
      <c r="H15" s="15">
        <f t="shared" ref="H15" si="5">E15-F15</f>
        <v>4284977.1099999994</v>
      </c>
    </row>
    <row r="16" spans="1:8" x14ac:dyDescent="0.2">
      <c r="A16" s="4" t="s">
        <v>139</v>
      </c>
      <c r="B16" s="22"/>
      <c r="C16" s="15">
        <v>650573.94999999995</v>
      </c>
      <c r="D16" s="15">
        <v>282635.23</v>
      </c>
      <c r="E16" s="15">
        <f t="shared" ref="E16" si="6">C16+D16</f>
        <v>933209.17999999993</v>
      </c>
      <c r="F16" s="15">
        <v>568810.43999999994</v>
      </c>
      <c r="G16" s="15">
        <v>565607.1</v>
      </c>
      <c r="H16" s="15">
        <f t="shared" ref="H16" si="7">E16-F16</f>
        <v>364398.74</v>
      </c>
    </row>
    <row r="17" spans="1:8" x14ac:dyDescent="0.2">
      <c r="A17" s="4" t="s">
        <v>140</v>
      </c>
      <c r="B17" s="22"/>
      <c r="C17" s="15">
        <v>314676.94</v>
      </c>
      <c r="D17" s="15">
        <v>0</v>
      </c>
      <c r="E17" s="15">
        <f t="shared" ref="E17" si="8">C17+D17</f>
        <v>314676.94</v>
      </c>
      <c r="F17" s="15">
        <v>216488.26</v>
      </c>
      <c r="G17" s="15">
        <v>216488.26</v>
      </c>
      <c r="H17" s="15">
        <f t="shared" ref="H17" si="9">E17-F17</f>
        <v>98188.68</v>
      </c>
    </row>
    <row r="18" spans="1:8" x14ac:dyDescent="0.2">
      <c r="A18" s="4" t="s">
        <v>141</v>
      </c>
      <c r="B18" s="22"/>
      <c r="C18" s="15">
        <v>24026113.359999999</v>
      </c>
      <c r="D18" s="15">
        <v>13531178.439999999</v>
      </c>
      <c r="E18" s="15">
        <f t="shared" ref="E18" si="10">C18+D18</f>
        <v>37557291.799999997</v>
      </c>
      <c r="F18" s="15">
        <v>3949423.52</v>
      </c>
      <c r="G18" s="15">
        <v>3942690.16</v>
      </c>
      <c r="H18" s="15">
        <f t="shared" ref="H18" si="11">E18-F18</f>
        <v>33607868.279999994</v>
      </c>
    </row>
    <row r="19" spans="1:8" x14ac:dyDescent="0.2">
      <c r="A19" s="4" t="s">
        <v>142</v>
      </c>
      <c r="B19" s="22"/>
      <c r="C19" s="15">
        <v>7209877.9900000002</v>
      </c>
      <c r="D19" s="15">
        <v>1377720.31</v>
      </c>
      <c r="E19" s="15">
        <f t="shared" ref="E19" si="12">C19+D19</f>
        <v>8587598.3000000007</v>
      </c>
      <c r="F19" s="15">
        <v>7282835.1100000003</v>
      </c>
      <c r="G19" s="15">
        <v>7282835.1100000003</v>
      </c>
      <c r="H19" s="15">
        <f t="shared" ref="H19" si="13">E19-F19</f>
        <v>1304763.1900000004</v>
      </c>
    </row>
    <row r="20" spans="1:8" x14ac:dyDescent="0.2">
      <c r="A20" s="4" t="s">
        <v>143</v>
      </c>
      <c r="B20" s="22"/>
      <c r="C20" s="15">
        <v>8043252.8799999999</v>
      </c>
      <c r="D20" s="15">
        <v>586623.44999999995</v>
      </c>
      <c r="E20" s="15">
        <f t="shared" ref="E20" si="14">C20+D20</f>
        <v>8629876.3300000001</v>
      </c>
      <c r="F20" s="15">
        <v>5963339.1200000001</v>
      </c>
      <c r="G20" s="15">
        <v>5962519.1200000001</v>
      </c>
      <c r="H20" s="15">
        <f t="shared" ref="H20" si="15">E20-F20</f>
        <v>2666537.21</v>
      </c>
    </row>
    <row r="21" spans="1:8" x14ac:dyDescent="0.2">
      <c r="A21" s="4" t="s">
        <v>144</v>
      </c>
      <c r="B21" s="22"/>
      <c r="C21" s="15">
        <v>1128452.8400000001</v>
      </c>
      <c r="D21" s="15">
        <v>715098.36</v>
      </c>
      <c r="E21" s="15">
        <f t="shared" ref="E21" si="16">C21+D21</f>
        <v>1843551.2000000002</v>
      </c>
      <c r="F21" s="15">
        <v>1060852.5</v>
      </c>
      <c r="G21" s="15">
        <v>1060852.5</v>
      </c>
      <c r="H21" s="15">
        <f t="shared" ref="H21" si="17">E21-F21</f>
        <v>782698.70000000019</v>
      </c>
    </row>
    <row r="22" spans="1:8" x14ac:dyDescent="0.2">
      <c r="A22" s="4" t="s">
        <v>145</v>
      </c>
      <c r="B22" s="22"/>
      <c r="C22" s="15">
        <v>1316653.3999999999</v>
      </c>
      <c r="D22" s="15">
        <v>-80523.63</v>
      </c>
      <c r="E22" s="15">
        <f t="shared" ref="E22" si="18">C22+D22</f>
        <v>1236129.77</v>
      </c>
      <c r="F22" s="15">
        <v>723721.84</v>
      </c>
      <c r="G22" s="15">
        <v>723721.84</v>
      </c>
      <c r="H22" s="15">
        <f t="shared" ref="H22" si="19">E22-F22</f>
        <v>512407.93000000005</v>
      </c>
    </row>
    <row r="23" spans="1:8" x14ac:dyDescent="0.2">
      <c r="A23" s="4" t="s">
        <v>146</v>
      </c>
      <c r="B23" s="22"/>
      <c r="C23" s="15">
        <v>209626.79</v>
      </c>
      <c r="D23" s="15">
        <v>-12600</v>
      </c>
      <c r="E23" s="15">
        <f t="shared" ref="E23" si="20">C23+D23</f>
        <v>197026.79</v>
      </c>
      <c r="F23" s="15">
        <v>120820.95</v>
      </c>
      <c r="G23" s="15">
        <v>120820.95</v>
      </c>
      <c r="H23" s="15">
        <f t="shared" ref="H23" si="21">E23-F23</f>
        <v>76205.840000000011</v>
      </c>
    </row>
    <row r="24" spans="1:8" x14ac:dyDescent="0.2">
      <c r="A24" s="4" t="s">
        <v>147</v>
      </c>
      <c r="B24" s="22"/>
      <c r="C24" s="15">
        <v>710882.26</v>
      </c>
      <c r="D24" s="15">
        <v>112000</v>
      </c>
      <c r="E24" s="15">
        <f t="shared" ref="E24" si="22">C24+D24</f>
        <v>822882.26</v>
      </c>
      <c r="F24" s="15">
        <v>380178.74</v>
      </c>
      <c r="G24" s="15">
        <v>380178.74</v>
      </c>
      <c r="H24" s="15">
        <f t="shared" ref="H24" si="23">E24-F24</f>
        <v>442703.52</v>
      </c>
    </row>
    <row r="25" spans="1:8" x14ac:dyDescent="0.2">
      <c r="A25" s="4" t="s">
        <v>148</v>
      </c>
      <c r="B25" s="22"/>
      <c r="C25" s="15">
        <v>391357.68</v>
      </c>
      <c r="D25" s="15">
        <v>-27180.01</v>
      </c>
      <c r="E25" s="15">
        <f t="shared" ref="E25" si="24">C25+D25</f>
        <v>364177.67</v>
      </c>
      <c r="F25" s="15">
        <v>223172.24</v>
      </c>
      <c r="G25" s="15">
        <v>223172.24</v>
      </c>
      <c r="H25" s="15">
        <f t="shared" ref="H25" si="25">E25-F25</f>
        <v>141005.43</v>
      </c>
    </row>
    <row r="26" spans="1:8" x14ac:dyDescent="0.2">
      <c r="A26" s="4" t="s">
        <v>149</v>
      </c>
      <c r="B26" s="22"/>
      <c r="C26" s="15">
        <v>3302883.68</v>
      </c>
      <c r="D26" s="15">
        <v>277000</v>
      </c>
      <c r="E26" s="15">
        <f t="shared" ref="E26" si="26">C26+D26</f>
        <v>3579883.68</v>
      </c>
      <c r="F26" s="15">
        <v>3358977.77</v>
      </c>
      <c r="G26" s="15">
        <v>3358977.77</v>
      </c>
      <c r="H26" s="15">
        <f t="shared" ref="H26" si="27">E26-F26</f>
        <v>220905.91000000015</v>
      </c>
    </row>
    <row r="27" spans="1:8" x14ac:dyDescent="0.2">
      <c r="A27" s="4" t="s">
        <v>150</v>
      </c>
      <c r="B27" s="22"/>
      <c r="C27" s="15">
        <v>2760422.14</v>
      </c>
      <c r="D27" s="15">
        <v>65600.09</v>
      </c>
      <c r="E27" s="15">
        <f t="shared" ref="E27" si="28">C27+D27</f>
        <v>2826022.23</v>
      </c>
      <c r="F27" s="15">
        <v>990622.17</v>
      </c>
      <c r="G27" s="15">
        <v>990113.17</v>
      </c>
      <c r="H27" s="15">
        <f t="shared" ref="H27" si="29">E27-F27</f>
        <v>1835400.06</v>
      </c>
    </row>
    <row r="28" spans="1:8" x14ac:dyDescent="0.2">
      <c r="A28" s="4" t="s">
        <v>151</v>
      </c>
      <c r="B28" s="22"/>
      <c r="C28" s="15">
        <v>1579530.01</v>
      </c>
      <c r="D28" s="15">
        <v>333654.31</v>
      </c>
      <c r="E28" s="15">
        <f t="shared" ref="E28" si="30">C28+D28</f>
        <v>1913184.32</v>
      </c>
      <c r="F28" s="15">
        <v>1008196.7</v>
      </c>
      <c r="G28" s="15">
        <v>1008196.7</v>
      </c>
      <c r="H28" s="15">
        <f t="shared" ref="H28" si="31">E28-F28</f>
        <v>904987.62000000011</v>
      </c>
    </row>
    <row r="29" spans="1:8" x14ac:dyDescent="0.2">
      <c r="A29" s="4" t="s">
        <v>152</v>
      </c>
      <c r="B29" s="22"/>
      <c r="C29" s="15">
        <v>3438091.32</v>
      </c>
      <c r="D29" s="15">
        <v>3402777.11</v>
      </c>
      <c r="E29" s="15">
        <f t="shared" ref="E29" si="32">C29+D29</f>
        <v>6840868.4299999997</v>
      </c>
      <c r="F29" s="15">
        <v>4875282.41</v>
      </c>
      <c r="G29" s="15">
        <v>4581288.29</v>
      </c>
      <c r="H29" s="15">
        <f t="shared" ref="H29" si="33">E29-F29</f>
        <v>1965586.0199999996</v>
      </c>
    </row>
    <row r="30" spans="1:8" x14ac:dyDescent="0.2">
      <c r="A30" s="4" t="s">
        <v>153</v>
      </c>
      <c r="B30" s="22"/>
      <c r="C30" s="15">
        <v>3469986.96</v>
      </c>
      <c r="D30" s="15">
        <v>-61102.35</v>
      </c>
      <c r="E30" s="15">
        <f t="shared" ref="E30" si="34">C30+D30</f>
        <v>3408884.61</v>
      </c>
      <c r="F30" s="15">
        <v>2096010.63</v>
      </c>
      <c r="G30" s="15">
        <v>2096010.63</v>
      </c>
      <c r="H30" s="15">
        <f t="shared" ref="H30" si="35">E30-F30</f>
        <v>1312873.98</v>
      </c>
    </row>
    <row r="31" spans="1:8" x14ac:dyDescent="0.2">
      <c r="A31" s="4" t="s">
        <v>154</v>
      </c>
      <c r="B31" s="22"/>
      <c r="C31" s="15">
        <v>2590042.02</v>
      </c>
      <c r="D31" s="15">
        <v>-3600</v>
      </c>
      <c r="E31" s="15">
        <f t="shared" ref="E31" si="36">C31+D31</f>
        <v>2586442.02</v>
      </c>
      <c r="F31" s="15">
        <v>2222542.17</v>
      </c>
      <c r="G31" s="15">
        <v>1973263.79</v>
      </c>
      <c r="H31" s="15">
        <f t="shared" ref="H31" si="37">E31-F31</f>
        <v>363899.85000000009</v>
      </c>
    </row>
    <row r="32" spans="1:8" x14ac:dyDescent="0.2">
      <c r="A32" s="4" t="s">
        <v>155</v>
      </c>
      <c r="B32" s="22"/>
      <c r="C32" s="15">
        <v>220261.84</v>
      </c>
      <c r="D32" s="15">
        <v>-15990.58</v>
      </c>
      <c r="E32" s="15">
        <f t="shared" ref="E32" si="38">C32+D32</f>
        <v>204271.26</v>
      </c>
      <c r="F32" s="15">
        <v>138342.42000000001</v>
      </c>
      <c r="G32" s="15">
        <v>138342.42000000001</v>
      </c>
      <c r="H32" s="15">
        <f t="shared" ref="H32" si="39">E32-F32</f>
        <v>65928.84</v>
      </c>
    </row>
    <row r="33" spans="1:8" x14ac:dyDescent="0.2">
      <c r="A33" s="4" t="s">
        <v>156</v>
      </c>
      <c r="B33" s="22"/>
      <c r="C33" s="15">
        <v>283120.84999999998</v>
      </c>
      <c r="D33" s="15">
        <v>0</v>
      </c>
      <c r="E33" s="15">
        <f t="shared" ref="E33" si="40">C33+D33</f>
        <v>283120.84999999998</v>
      </c>
      <c r="F33" s="15">
        <v>190892.47</v>
      </c>
      <c r="G33" s="15">
        <v>190892.47</v>
      </c>
      <c r="H33" s="15">
        <f t="shared" ref="H33" si="41">E33-F33</f>
        <v>92228.379999999976</v>
      </c>
    </row>
    <row r="34" spans="1:8" x14ac:dyDescent="0.2">
      <c r="A34" s="4" t="s">
        <v>157</v>
      </c>
      <c r="B34" s="22"/>
      <c r="C34" s="15">
        <v>1163564.8400000001</v>
      </c>
      <c r="D34" s="15">
        <v>-36813.839999999997</v>
      </c>
      <c r="E34" s="15">
        <f t="shared" ref="E34" si="42">C34+D34</f>
        <v>1126751</v>
      </c>
      <c r="F34" s="15">
        <v>571326.64</v>
      </c>
      <c r="G34" s="15">
        <v>571326.64</v>
      </c>
      <c r="H34" s="15">
        <f t="shared" ref="H34" si="43">E34-F34</f>
        <v>555424.36</v>
      </c>
    </row>
    <row r="35" spans="1:8" x14ac:dyDescent="0.2">
      <c r="A35" s="4" t="s">
        <v>158</v>
      </c>
      <c r="B35" s="22"/>
      <c r="C35" s="15">
        <v>806342.52</v>
      </c>
      <c r="D35" s="15">
        <v>173532.34</v>
      </c>
      <c r="E35" s="15">
        <f t="shared" ref="E35" si="44">C35+D35</f>
        <v>979874.86</v>
      </c>
      <c r="F35" s="15">
        <v>598387.05000000005</v>
      </c>
      <c r="G35" s="15">
        <v>598387.05000000005</v>
      </c>
      <c r="H35" s="15">
        <f t="shared" ref="H35" si="45">E35-F35</f>
        <v>381487.80999999994</v>
      </c>
    </row>
    <row r="36" spans="1:8" x14ac:dyDescent="0.2">
      <c r="A36" s="4" t="s">
        <v>159</v>
      </c>
      <c r="B36" s="22"/>
      <c r="C36" s="15">
        <v>744741.57</v>
      </c>
      <c r="D36" s="15">
        <v>25556.07</v>
      </c>
      <c r="E36" s="15">
        <f t="shared" ref="E36" si="46">C36+D36</f>
        <v>770297.6399999999</v>
      </c>
      <c r="F36" s="15">
        <v>483931.98</v>
      </c>
      <c r="G36" s="15">
        <v>483931.98</v>
      </c>
      <c r="H36" s="15">
        <f t="shared" ref="H36" si="47">E36-F36</f>
        <v>286365.65999999992</v>
      </c>
    </row>
    <row r="37" spans="1:8" x14ac:dyDescent="0.2">
      <c r="A37" s="4" t="s">
        <v>160</v>
      </c>
      <c r="B37" s="22"/>
      <c r="C37" s="15">
        <v>1001042.12</v>
      </c>
      <c r="D37" s="15">
        <v>-63819.63</v>
      </c>
      <c r="E37" s="15">
        <f t="shared" ref="E37" si="48">C37+D37</f>
        <v>937222.49</v>
      </c>
      <c r="F37" s="15">
        <v>566058.06000000006</v>
      </c>
      <c r="G37" s="15">
        <v>566058.06000000006</v>
      </c>
      <c r="H37" s="15">
        <f t="shared" ref="H37" si="49">E37-F37</f>
        <v>371164.42999999993</v>
      </c>
    </row>
    <row r="38" spans="1:8" x14ac:dyDescent="0.2">
      <c r="A38" s="4" t="s">
        <v>161</v>
      </c>
      <c r="B38" s="22"/>
      <c r="C38" s="15">
        <v>260543.82</v>
      </c>
      <c r="D38" s="15">
        <v>203000</v>
      </c>
      <c r="E38" s="15">
        <f t="shared" ref="E38" si="50">C38+D38</f>
        <v>463543.82</v>
      </c>
      <c r="F38" s="15">
        <v>170463.82</v>
      </c>
      <c r="G38" s="15">
        <v>170463.82</v>
      </c>
      <c r="H38" s="15">
        <f t="shared" ref="H38" si="51">E38-F38</f>
        <v>293080</v>
      </c>
    </row>
    <row r="39" spans="1:8" x14ac:dyDescent="0.2">
      <c r="A39" s="4" t="s">
        <v>162</v>
      </c>
      <c r="B39" s="22"/>
      <c r="C39" s="15">
        <v>86045.94</v>
      </c>
      <c r="D39" s="15">
        <v>0</v>
      </c>
      <c r="E39" s="15">
        <f t="shared" ref="E39" si="52">C39+D39</f>
        <v>86045.94</v>
      </c>
      <c r="F39" s="15">
        <v>59197.02</v>
      </c>
      <c r="G39" s="15">
        <v>59197.02</v>
      </c>
      <c r="H39" s="15">
        <f t="shared" ref="H39" si="53">E39-F39</f>
        <v>26848.920000000006</v>
      </c>
    </row>
    <row r="40" spans="1:8" x14ac:dyDescent="0.2">
      <c r="A40" s="4" t="s">
        <v>163</v>
      </c>
      <c r="B40" s="22"/>
      <c r="C40" s="15">
        <v>127637.83</v>
      </c>
      <c r="D40" s="15">
        <v>0</v>
      </c>
      <c r="E40" s="15">
        <f t="shared" ref="E40" si="54">C40+D40</f>
        <v>127637.83</v>
      </c>
      <c r="F40" s="15">
        <v>57910.45</v>
      </c>
      <c r="G40" s="15">
        <v>57910.45</v>
      </c>
      <c r="H40" s="15">
        <f t="shared" ref="H40" si="55">E40-F40</f>
        <v>69727.38</v>
      </c>
    </row>
    <row r="41" spans="1:8" x14ac:dyDescent="0.2">
      <c r="A41" s="4" t="s">
        <v>164</v>
      </c>
      <c r="B41" s="22"/>
      <c r="C41" s="15">
        <v>0</v>
      </c>
      <c r="D41" s="15">
        <v>209289.3</v>
      </c>
      <c r="E41" s="15">
        <f t="shared" ref="E41" si="56">C41+D41</f>
        <v>209289.3</v>
      </c>
      <c r="F41" s="15">
        <v>103679.64</v>
      </c>
      <c r="G41" s="15">
        <v>103679.64</v>
      </c>
      <c r="H41" s="15">
        <f t="shared" ref="H41" si="57">E41-F41</f>
        <v>105609.65999999999</v>
      </c>
    </row>
    <row r="42" spans="1:8" x14ac:dyDescent="0.2">
      <c r="A42" s="4" t="s">
        <v>165</v>
      </c>
      <c r="B42" s="22"/>
      <c r="C42" s="15">
        <v>0</v>
      </c>
      <c r="D42" s="15">
        <v>290109.17</v>
      </c>
      <c r="E42" s="15">
        <f t="shared" ref="E42" si="58">C42+D42</f>
        <v>290109.17</v>
      </c>
      <c r="F42" s="15">
        <v>125483.58</v>
      </c>
      <c r="G42" s="15">
        <v>125483.58</v>
      </c>
      <c r="H42" s="15">
        <f t="shared" ref="H42" si="59">E42-F42</f>
        <v>164625.58999999997</v>
      </c>
    </row>
    <row r="43" spans="1:8" x14ac:dyDescent="0.2">
      <c r="A43" s="4"/>
      <c r="B43" s="22"/>
      <c r="C43" s="15"/>
      <c r="D43" s="15"/>
      <c r="E43" s="15"/>
      <c r="F43" s="15"/>
      <c r="G43" s="15"/>
      <c r="H43" s="15"/>
    </row>
    <row r="44" spans="1:8" x14ac:dyDescent="0.2">
      <c r="A44" s="4"/>
      <c r="B44" s="25"/>
      <c r="C44" s="16"/>
      <c r="D44" s="16"/>
      <c r="E44" s="16"/>
      <c r="F44" s="16"/>
      <c r="G44" s="16"/>
      <c r="H44" s="16"/>
    </row>
    <row r="45" spans="1:8" x14ac:dyDescent="0.2">
      <c r="A45" s="26"/>
      <c r="B45" s="47" t="s">
        <v>53</v>
      </c>
      <c r="C45" s="23">
        <f t="shared" ref="C45:H45" si="60">SUM(C7:C44)</f>
        <v>110991691.89999999</v>
      </c>
      <c r="D45" s="23">
        <f t="shared" si="60"/>
        <v>23818841.029999997</v>
      </c>
      <c r="E45" s="23">
        <f t="shared" si="60"/>
        <v>134810532.93000001</v>
      </c>
      <c r="F45" s="23">
        <f t="shared" si="60"/>
        <v>70724039.590000018</v>
      </c>
      <c r="G45" s="23">
        <f t="shared" si="60"/>
        <v>70104982.51000002</v>
      </c>
      <c r="H45" s="23">
        <f t="shared" si="60"/>
        <v>64086493.340000011</v>
      </c>
    </row>
    <row r="48" spans="1:8" ht="45" customHeight="1" x14ac:dyDescent="0.2">
      <c r="A48" s="52" t="s">
        <v>167</v>
      </c>
      <c r="B48" s="53"/>
      <c r="C48" s="53"/>
      <c r="D48" s="53"/>
      <c r="E48" s="53"/>
      <c r="F48" s="53"/>
      <c r="G48" s="53"/>
      <c r="H48" s="54"/>
    </row>
    <row r="50" spans="1:8" x14ac:dyDescent="0.2">
      <c r="A50" s="57" t="s">
        <v>54</v>
      </c>
      <c r="B50" s="58"/>
      <c r="C50" s="52" t="s">
        <v>60</v>
      </c>
      <c r="D50" s="53"/>
      <c r="E50" s="53"/>
      <c r="F50" s="53"/>
      <c r="G50" s="54"/>
      <c r="H50" s="55" t="s">
        <v>59</v>
      </c>
    </row>
    <row r="51" spans="1:8" ht="22.5" x14ac:dyDescent="0.2">
      <c r="A51" s="59"/>
      <c r="B51" s="60"/>
      <c r="C51" s="9" t="s">
        <v>55</v>
      </c>
      <c r="D51" s="9" t="s">
        <v>125</v>
      </c>
      <c r="E51" s="9" t="s">
        <v>56</v>
      </c>
      <c r="F51" s="9" t="s">
        <v>57</v>
      </c>
      <c r="G51" s="9" t="s">
        <v>58</v>
      </c>
      <c r="H51" s="56"/>
    </row>
    <row r="52" spans="1:8" x14ac:dyDescent="0.2">
      <c r="A52" s="61"/>
      <c r="B52" s="62"/>
      <c r="C52" s="10">
        <v>1</v>
      </c>
      <c r="D52" s="10">
        <v>2</v>
      </c>
      <c r="E52" s="10" t="s">
        <v>126</v>
      </c>
      <c r="F52" s="10">
        <v>4</v>
      </c>
      <c r="G52" s="10">
        <v>5</v>
      </c>
      <c r="H52" s="10" t="s">
        <v>127</v>
      </c>
    </row>
    <row r="53" spans="1:8" x14ac:dyDescent="0.2">
      <c r="A53" s="28"/>
      <c r="B53" s="29"/>
      <c r="C53" s="33"/>
      <c r="D53" s="33"/>
      <c r="E53" s="33"/>
      <c r="F53" s="33"/>
      <c r="G53" s="33"/>
      <c r="H53" s="33"/>
    </row>
    <row r="54" spans="1:8" x14ac:dyDescent="0.2">
      <c r="A54" s="4" t="s">
        <v>8</v>
      </c>
      <c r="B54" s="2"/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 t="s">
        <v>9</v>
      </c>
      <c r="B55" s="2"/>
      <c r="C55" s="34">
        <v>0</v>
      </c>
      <c r="D55" s="34">
        <v>0</v>
      </c>
      <c r="E55" s="34">
        <f t="shared" ref="E55:E57" si="61">C55+D55</f>
        <v>0</v>
      </c>
      <c r="F55" s="34">
        <v>0</v>
      </c>
      <c r="G55" s="34">
        <v>0</v>
      </c>
      <c r="H55" s="34">
        <f t="shared" ref="H55:H57" si="62">E55-F55</f>
        <v>0</v>
      </c>
    </row>
    <row r="56" spans="1:8" x14ac:dyDescent="0.2">
      <c r="A56" s="4" t="s">
        <v>10</v>
      </c>
      <c r="B56" s="2"/>
      <c r="C56" s="34">
        <v>0</v>
      </c>
      <c r="D56" s="34">
        <v>0</v>
      </c>
      <c r="E56" s="34">
        <f t="shared" si="61"/>
        <v>0</v>
      </c>
      <c r="F56" s="34">
        <v>0</v>
      </c>
      <c r="G56" s="34">
        <v>0</v>
      </c>
      <c r="H56" s="34">
        <f t="shared" si="62"/>
        <v>0</v>
      </c>
    </row>
    <row r="57" spans="1:8" x14ac:dyDescent="0.2">
      <c r="A57" s="4" t="s">
        <v>11</v>
      </c>
      <c r="B57" s="2"/>
      <c r="C57" s="34">
        <v>0</v>
      </c>
      <c r="D57" s="34">
        <v>0</v>
      </c>
      <c r="E57" s="34">
        <f t="shared" si="61"/>
        <v>0</v>
      </c>
      <c r="F57" s="34">
        <v>0</v>
      </c>
      <c r="G57" s="34">
        <v>0</v>
      </c>
      <c r="H57" s="34">
        <f t="shared" si="62"/>
        <v>0</v>
      </c>
    </row>
    <row r="58" spans="1:8" x14ac:dyDescent="0.2">
      <c r="A58" s="4"/>
      <c r="B58" s="2"/>
      <c r="C58" s="35"/>
      <c r="D58" s="35"/>
      <c r="E58" s="35"/>
      <c r="F58" s="35"/>
      <c r="G58" s="35"/>
      <c r="H58" s="35"/>
    </row>
    <row r="59" spans="1:8" x14ac:dyDescent="0.2">
      <c r="A59" s="26"/>
      <c r="B59" s="47" t="s">
        <v>53</v>
      </c>
      <c r="C59" s="23">
        <f>SUM(C54:C58)</f>
        <v>0</v>
      </c>
      <c r="D59" s="23">
        <f>SUM(D54:D58)</f>
        <v>0</v>
      </c>
      <c r="E59" s="23">
        <f>SUM(E54:E57)</f>
        <v>0</v>
      </c>
      <c r="F59" s="23">
        <f>SUM(F54:F57)</f>
        <v>0</v>
      </c>
      <c r="G59" s="23">
        <f>SUM(G54:G57)</f>
        <v>0</v>
      </c>
      <c r="H59" s="23">
        <f>SUM(H54:H57)</f>
        <v>0</v>
      </c>
    </row>
    <row r="62" spans="1:8" ht="45" customHeight="1" x14ac:dyDescent="0.2">
      <c r="A62" s="52" t="s">
        <v>168</v>
      </c>
      <c r="B62" s="53"/>
      <c r="C62" s="53"/>
      <c r="D62" s="53"/>
      <c r="E62" s="53"/>
      <c r="F62" s="53"/>
      <c r="G62" s="53"/>
      <c r="H62" s="54"/>
    </row>
    <row r="63" spans="1:8" x14ac:dyDescent="0.2">
      <c r="A63" s="57" t="s">
        <v>54</v>
      </c>
      <c r="B63" s="58"/>
      <c r="C63" s="52" t="s">
        <v>60</v>
      </c>
      <c r="D63" s="53"/>
      <c r="E63" s="53"/>
      <c r="F63" s="53"/>
      <c r="G63" s="54"/>
      <c r="H63" s="55" t="s">
        <v>59</v>
      </c>
    </row>
    <row r="64" spans="1:8" ht="22.5" x14ac:dyDescent="0.2">
      <c r="A64" s="59"/>
      <c r="B64" s="60"/>
      <c r="C64" s="9" t="s">
        <v>55</v>
      </c>
      <c r="D64" s="9" t="s">
        <v>125</v>
      </c>
      <c r="E64" s="9" t="s">
        <v>56</v>
      </c>
      <c r="F64" s="9" t="s">
        <v>57</v>
      </c>
      <c r="G64" s="9" t="s">
        <v>58</v>
      </c>
      <c r="H64" s="56"/>
    </row>
    <row r="65" spans="1:8" x14ac:dyDescent="0.2">
      <c r="A65" s="61"/>
      <c r="B65" s="62"/>
      <c r="C65" s="10">
        <v>1</v>
      </c>
      <c r="D65" s="10">
        <v>2</v>
      </c>
      <c r="E65" s="10" t="s">
        <v>126</v>
      </c>
      <c r="F65" s="10">
        <v>4</v>
      </c>
      <c r="G65" s="10">
        <v>5</v>
      </c>
      <c r="H65" s="10" t="s">
        <v>127</v>
      </c>
    </row>
    <row r="66" spans="1:8" x14ac:dyDescent="0.2">
      <c r="A66" s="28"/>
      <c r="B66" s="29"/>
      <c r="C66" s="33"/>
      <c r="D66" s="33"/>
      <c r="E66" s="33"/>
      <c r="F66" s="33"/>
      <c r="G66" s="33"/>
      <c r="H66" s="33"/>
    </row>
    <row r="67" spans="1:8" ht="22.5" x14ac:dyDescent="0.2">
      <c r="A67" s="4"/>
      <c r="B67" s="31" t="s">
        <v>13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x14ac:dyDescent="0.2">
      <c r="A69" s="4"/>
      <c r="B69" s="31" t="s">
        <v>12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ht="22.5" x14ac:dyDescent="0.2">
      <c r="A71" s="4"/>
      <c r="B71" s="31" t="s">
        <v>14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4"/>
      <c r="B72" s="31"/>
      <c r="C72" s="34"/>
      <c r="D72" s="34"/>
      <c r="E72" s="34"/>
      <c r="F72" s="34"/>
      <c r="G72" s="34"/>
      <c r="H72" s="34"/>
    </row>
    <row r="73" spans="1:8" ht="22.5" x14ac:dyDescent="0.2">
      <c r="A73" s="4"/>
      <c r="B73" s="31" t="s">
        <v>26</v>
      </c>
      <c r="C73" s="34">
        <v>0</v>
      </c>
      <c r="D73" s="34">
        <v>0</v>
      </c>
      <c r="E73" s="34">
        <f>C73+D73</f>
        <v>0</v>
      </c>
      <c r="F73" s="34">
        <v>0</v>
      </c>
      <c r="G73" s="34">
        <v>0</v>
      </c>
      <c r="H73" s="34">
        <f>E73-F73</f>
        <v>0</v>
      </c>
    </row>
    <row r="74" spans="1:8" x14ac:dyDescent="0.2">
      <c r="A74" s="4"/>
      <c r="B74" s="31"/>
      <c r="C74" s="34"/>
      <c r="D74" s="34"/>
      <c r="E74" s="34"/>
      <c r="F74" s="34"/>
      <c r="G74" s="34"/>
      <c r="H74" s="34"/>
    </row>
    <row r="75" spans="1:8" ht="22.5" x14ac:dyDescent="0.2">
      <c r="A75" s="4"/>
      <c r="B75" s="31" t="s">
        <v>27</v>
      </c>
      <c r="C75" s="34">
        <v>0</v>
      </c>
      <c r="D75" s="34">
        <v>0</v>
      </c>
      <c r="E75" s="34">
        <f>C75+D75</f>
        <v>0</v>
      </c>
      <c r="F75" s="34">
        <v>0</v>
      </c>
      <c r="G75" s="34">
        <v>0</v>
      </c>
      <c r="H75" s="34">
        <f>E75-F75</f>
        <v>0</v>
      </c>
    </row>
    <row r="76" spans="1:8" x14ac:dyDescent="0.2">
      <c r="A76" s="4"/>
      <c r="B76" s="31"/>
      <c r="C76" s="34"/>
      <c r="D76" s="34"/>
      <c r="E76" s="34"/>
      <c r="F76" s="34"/>
      <c r="G76" s="34"/>
      <c r="H76" s="34"/>
    </row>
    <row r="77" spans="1:8" ht="22.5" x14ac:dyDescent="0.2">
      <c r="A77" s="4"/>
      <c r="B77" s="31" t="s">
        <v>34</v>
      </c>
      <c r="C77" s="34">
        <v>0</v>
      </c>
      <c r="D77" s="34">
        <v>0</v>
      </c>
      <c r="E77" s="34">
        <f>C77+D77</f>
        <v>0</v>
      </c>
      <c r="F77" s="34">
        <v>0</v>
      </c>
      <c r="G77" s="34">
        <v>0</v>
      </c>
      <c r="H77" s="34">
        <f>E77-F77</f>
        <v>0</v>
      </c>
    </row>
    <row r="78" spans="1:8" x14ac:dyDescent="0.2">
      <c r="A78" s="4"/>
      <c r="B78" s="31"/>
      <c r="C78" s="34"/>
      <c r="D78" s="34"/>
      <c r="E78" s="34"/>
      <c r="F78" s="34"/>
      <c r="G78" s="34"/>
      <c r="H78" s="34"/>
    </row>
    <row r="79" spans="1:8" x14ac:dyDescent="0.2">
      <c r="A79" s="4"/>
      <c r="B79" s="31" t="s">
        <v>15</v>
      </c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30"/>
      <c r="B80" s="32"/>
      <c r="C80" s="35"/>
      <c r="D80" s="35"/>
      <c r="E80" s="35"/>
      <c r="F80" s="35"/>
      <c r="G80" s="35"/>
      <c r="H80" s="35"/>
    </row>
    <row r="81" spans="1:8" x14ac:dyDescent="0.2">
      <c r="A81" s="26"/>
      <c r="B81" s="47" t="s">
        <v>53</v>
      </c>
      <c r="C81" s="23">
        <f t="shared" ref="C81:H81" si="63">SUM(C67:C79)</f>
        <v>0</v>
      </c>
      <c r="D81" s="23">
        <f t="shared" si="63"/>
        <v>0</v>
      </c>
      <c r="E81" s="23">
        <f t="shared" si="63"/>
        <v>0</v>
      </c>
      <c r="F81" s="23">
        <f t="shared" si="63"/>
        <v>0</v>
      </c>
      <c r="G81" s="23">
        <f t="shared" si="63"/>
        <v>0</v>
      </c>
      <c r="H81" s="23">
        <f t="shared" si="63"/>
        <v>0</v>
      </c>
    </row>
  </sheetData>
  <sheetProtection formatCells="0" formatColumns="0" formatRows="0" insertRows="0" deleteRows="0" autoFilter="0"/>
  <mergeCells count="12">
    <mergeCell ref="A1:H1"/>
    <mergeCell ref="A3:B5"/>
    <mergeCell ref="A48:H48"/>
    <mergeCell ref="A50:B52"/>
    <mergeCell ref="C3:G3"/>
    <mergeCell ref="H3:H4"/>
    <mergeCell ref="A62:H62"/>
    <mergeCell ref="A63:B65"/>
    <mergeCell ref="C63:G63"/>
    <mergeCell ref="H63:H64"/>
    <mergeCell ref="C50:G50"/>
    <mergeCell ref="H50:H5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169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42288110.089999996</v>
      </c>
      <c r="D6" s="15">
        <f t="shared" si="0"/>
        <v>4186279.65</v>
      </c>
      <c r="E6" s="15">
        <f t="shared" si="0"/>
        <v>46474389.740000002</v>
      </c>
      <c r="F6" s="15">
        <f t="shared" si="0"/>
        <v>33028422.550000004</v>
      </c>
      <c r="G6" s="15">
        <f t="shared" si="0"/>
        <v>32711421.949999999</v>
      </c>
      <c r="H6" s="15">
        <f t="shared" si="0"/>
        <v>13445967.189999998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260543.82</v>
      </c>
      <c r="D8" s="15">
        <v>205000</v>
      </c>
      <c r="E8" s="15">
        <f t="shared" ref="E8:E14" si="1">C8+D8</f>
        <v>465543.82</v>
      </c>
      <c r="F8" s="15">
        <v>170463.82</v>
      </c>
      <c r="G8" s="15">
        <v>170463.82</v>
      </c>
      <c r="H8" s="15">
        <f t="shared" ref="H8:H14" si="2">E8-F8</f>
        <v>295080</v>
      </c>
    </row>
    <row r="9" spans="1:8" x14ac:dyDescent="0.2">
      <c r="A9" s="38"/>
      <c r="B9" s="42" t="s">
        <v>43</v>
      </c>
      <c r="C9" s="15">
        <v>17005220.629999999</v>
      </c>
      <c r="D9" s="15">
        <v>103427.16</v>
      </c>
      <c r="E9" s="15">
        <f t="shared" si="1"/>
        <v>17108647.789999999</v>
      </c>
      <c r="F9" s="15">
        <v>12393356.25</v>
      </c>
      <c r="G9" s="15">
        <v>12383192.25</v>
      </c>
      <c r="H9" s="15">
        <f t="shared" si="2"/>
        <v>4715291.5399999991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4022873.92</v>
      </c>
      <c r="D11" s="15">
        <v>-103643.08</v>
      </c>
      <c r="E11" s="15">
        <f t="shared" si="1"/>
        <v>3919230.84</v>
      </c>
      <c r="F11" s="15">
        <v>2128804.81</v>
      </c>
      <c r="G11" s="15">
        <v>2128804.81</v>
      </c>
      <c r="H11" s="15">
        <f t="shared" si="2"/>
        <v>1790426.0299999998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10765606.1</v>
      </c>
      <c r="D13" s="15">
        <v>2623365.84</v>
      </c>
      <c r="E13" s="15">
        <f t="shared" si="1"/>
        <v>13388971.939999999</v>
      </c>
      <c r="F13" s="15">
        <v>8574970.5</v>
      </c>
      <c r="G13" s="15">
        <v>8517412.2799999993</v>
      </c>
      <c r="H13" s="15">
        <f t="shared" si="2"/>
        <v>4814001.4399999995</v>
      </c>
    </row>
    <row r="14" spans="1:8" x14ac:dyDescent="0.2">
      <c r="A14" s="38"/>
      <c r="B14" s="42" t="s">
        <v>19</v>
      </c>
      <c r="C14" s="15">
        <v>10233865.619999999</v>
      </c>
      <c r="D14" s="15">
        <v>1358129.73</v>
      </c>
      <c r="E14" s="15">
        <f t="shared" si="1"/>
        <v>11591995.35</v>
      </c>
      <c r="F14" s="15">
        <v>9760827.1699999999</v>
      </c>
      <c r="G14" s="15">
        <v>9511548.7899999991</v>
      </c>
      <c r="H14" s="15">
        <f t="shared" si="2"/>
        <v>1831168.1799999997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67124051.799999997</v>
      </c>
      <c r="D16" s="15">
        <f t="shared" si="3"/>
        <v>19300007.07</v>
      </c>
      <c r="E16" s="15">
        <f t="shared" si="3"/>
        <v>86424058.870000005</v>
      </c>
      <c r="F16" s="15">
        <f t="shared" si="3"/>
        <v>36687420.340000004</v>
      </c>
      <c r="G16" s="15">
        <f t="shared" si="3"/>
        <v>36385363.860000007</v>
      </c>
      <c r="H16" s="15">
        <f t="shared" si="3"/>
        <v>49736638.529999994</v>
      </c>
    </row>
    <row r="17" spans="1:8" x14ac:dyDescent="0.2">
      <c r="A17" s="38"/>
      <c r="B17" s="42" t="s">
        <v>45</v>
      </c>
      <c r="C17" s="15">
        <v>2445106.2400000002</v>
      </c>
      <c r="D17" s="15">
        <v>843864.03</v>
      </c>
      <c r="E17" s="15">
        <f>C17+D17</f>
        <v>3288970.2700000005</v>
      </c>
      <c r="F17" s="15">
        <v>1888253.98</v>
      </c>
      <c r="G17" s="15">
        <v>1888253.98</v>
      </c>
      <c r="H17" s="15">
        <f t="shared" ref="H17:H23" si="4">E17-F17</f>
        <v>1400716.2900000005</v>
      </c>
    </row>
    <row r="18" spans="1:8" x14ac:dyDescent="0.2">
      <c r="A18" s="38"/>
      <c r="B18" s="42" t="s">
        <v>28</v>
      </c>
      <c r="C18" s="15">
        <v>57660367.75</v>
      </c>
      <c r="D18" s="15">
        <v>18295208.84</v>
      </c>
      <c r="E18" s="15">
        <f t="shared" ref="E18:E23" si="5">C18+D18</f>
        <v>75955576.590000004</v>
      </c>
      <c r="F18" s="15">
        <v>30492168.260000002</v>
      </c>
      <c r="G18" s="15">
        <v>30190111.780000001</v>
      </c>
      <c r="H18" s="15">
        <f t="shared" si="4"/>
        <v>45463408.329999998</v>
      </c>
    </row>
    <row r="19" spans="1:8" x14ac:dyDescent="0.2">
      <c r="A19" s="38"/>
      <c r="B19" s="42" t="s">
        <v>21</v>
      </c>
      <c r="C19" s="15">
        <v>744741.57</v>
      </c>
      <c r="D19" s="15">
        <v>25556.07</v>
      </c>
      <c r="E19" s="15">
        <f t="shared" si="5"/>
        <v>770297.6399999999</v>
      </c>
      <c r="F19" s="15">
        <v>483931.98</v>
      </c>
      <c r="G19" s="15">
        <v>483931.98</v>
      </c>
      <c r="H19" s="15">
        <f t="shared" si="4"/>
        <v>286365.65999999992</v>
      </c>
    </row>
    <row r="20" spans="1:8" x14ac:dyDescent="0.2">
      <c r="A20" s="38"/>
      <c r="B20" s="42" t="s">
        <v>46</v>
      </c>
      <c r="C20" s="15">
        <v>2803849.28</v>
      </c>
      <c r="D20" s="15">
        <v>196480.48</v>
      </c>
      <c r="E20" s="15">
        <f t="shared" si="5"/>
        <v>3000329.76</v>
      </c>
      <c r="F20" s="15">
        <v>1727055.49</v>
      </c>
      <c r="G20" s="15">
        <v>1727055.49</v>
      </c>
      <c r="H20" s="15">
        <f t="shared" si="4"/>
        <v>1273274.2699999998</v>
      </c>
    </row>
    <row r="21" spans="1:8" x14ac:dyDescent="0.2">
      <c r="A21" s="38"/>
      <c r="B21" s="42" t="s">
        <v>47</v>
      </c>
      <c r="C21" s="15">
        <v>3469986.96</v>
      </c>
      <c r="D21" s="15">
        <v>-61102.35</v>
      </c>
      <c r="E21" s="15">
        <f t="shared" si="5"/>
        <v>3408884.61</v>
      </c>
      <c r="F21" s="15">
        <v>2096010.63</v>
      </c>
      <c r="G21" s="15">
        <v>2096010.63</v>
      </c>
      <c r="H21" s="15">
        <f t="shared" si="4"/>
        <v>1312873.98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1579530.01</v>
      </c>
      <c r="D25" s="15">
        <f t="shared" si="6"/>
        <v>332554.31</v>
      </c>
      <c r="E25" s="15">
        <f t="shared" si="6"/>
        <v>1912084.32</v>
      </c>
      <c r="F25" s="15">
        <f t="shared" si="6"/>
        <v>1008196.7</v>
      </c>
      <c r="G25" s="15">
        <f t="shared" si="6"/>
        <v>1008196.7</v>
      </c>
      <c r="H25" s="15">
        <f t="shared" si="6"/>
        <v>903887.62000000011</v>
      </c>
    </row>
    <row r="26" spans="1:8" x14ac:dyDescent="0.2">
      <c r="A26" s="38"/>
      <c r="B26" s="42" t="s">
        <v>29</v>
      </c>
      <c r="C26" s="15">
        <v>1579530.01</v>
      </c>
      <c r="D26" s="15">
        <v>332554.31</v>
      </c>
      <c r="E26" s="15">
        <f>C26+D26</f>
        <v>1912084.32</v>
      </c>
      <c r="F26" s="15">
        <v>1008196.7</v>
      </c>
      <c r="G26" s="15">
        <v>1008196.7</v>
      </c>
      <c r="H26" s="15">
        <f t="shared" ref="H26:H34" si="7">E26-F26</f>
        <v>903887.62000000011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110991691.90000001</v>
      </c>
      <c r="D42" s="23">
        <f t="shared" si="12"/>
        <v>23818841.029999997</v>
      </c>
      <c r="E42" s="23">
        <f t="shared" si="12"/>
        <v>134810532.93000001</v>
      </c>
      <c r="F42" s="23">
        <f t="shared" si="12"/>
        <v>70724039.590000004</v>
      </c>
      <c r="G42" s="23">
        <f t="shared" si="12"/>
        <v>70104982.510000005</v>
      </c>
      <c r="H42" s="23">
        <f t="shared" si="12"/>
        <v>64086493.339999989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2018-03-08T21:21:25Z</cp:lastPrinted>
  <dcterms:created xsi:type="dcterms:W3CDTF">2014-02-10T03:37:14Z</dcterms:created>
  <dcterms:modified xsi:type="dcterms:W3CDTF">2019-10-17T18:53:47Z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